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thalgocosmeticgmbh25-my.sharepoint.com/personal/silke_braun_thalgo_de/Documents/01-THALGO/04-Promos/WOD/Angebot/"/>
    </mc:Choice>
  </mc:AlternateContent>
  <xr:revisionPtr revIDLastSave="44" documentId="8_{3CBB6A5F-3397-4F16-B949-EAB3D3237858}" xr6:coauthVersionLast="47" xr6:coauthVersionMax="47" xr10:uidLastSave="{7298444C-E776-4F99-9B36-64F7B37D49F5}"/>
  <bookViews>
    <workbookView xWindow="-108" yWindow="-108" windowWidth="23256" windowHeight="13896" tabRatio="602" xr2:uid="{00000000-000D-0000-FFFF-FFFF00000000}"/>
  </bookViews>
  <sheets>
    <sheet name="Refill" sheetId="10" r:id="rId1"/>
  </sheets>
  <definedNames>
    <definedName name="_xlnm.Print_Area" localSheetId="0">Refill!$A$1:$I$29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0" l="1"/>
  <c r="J18" i="10"/>
  <c r="J9" i="10"/>
  <c r="J14" i="10"/>
  <c r="J17" i="10" l="1"/>
  <c r="J16" i="10"/>
  <c r="J15" i="10"/>
  <c r="J7" i="10"/>
  <c r="J10" i="10"/>
  <c r="J11" i="10"/>
  <c r="J13" i="10"/>
  <c r="J12" i="10"/>
  <c r="J23" i="10"/>
  <c r="J8" i="10" l="1"/>
  <c r="J20" i="10" s="1"/>
  <c r="F21" i="10" s="1"/>
  <c r="F25" i="10" l="1"/>
  <c r="K24" i="10"/>
  <c r="J24" i="10" s="1"/>
  <c r="F24" i="10" s="1"/>
  <c r="F22" i="10" l="1"/>
  <c r="F23" i="10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<sst xmlns="http://schemas.openxmlformats.org/spreadsheetml/2006/main" count="66" uniqueCount="55">
  <si>
    <t>Kd.Nr.:</t>
  </si>
  <si>
    <t>Firma/Name:</t>
  </si>
  <si>
    <t>Linie</t>
  </si>
  <si>
    <t>Nr.</t>
  </si>
  <si>
    <t>Name</t>
  </si>
  <si>
    <t>Inhalt</t>
  </si>
  <si>
    <t>EK</t>
  </si>
  <si>
    <t>UVP</t>
  </si>
  <si>
    <t>Menge</t>
  </si>
  <si>
    <t>Refills</t>
  </si>
  <si>
    <t>Source Marine</t>
  </si>
  <si>
    <t>VT20012</t>
  </si>
  <si>
    <t>VT20014</t>
  </si>
  <si>
    <t>VT22019</t>
  </si>
  <si>
    <t xml:space="preserve">Cold Cream Marine </t>
  </si>
  <si>
    <t>VT22032</t>
  </si>
  <si>
    <t>VT22031</t>
  </si>
  <si>
    <t>Spirulina Boost</t>
  </si>
  <si>
    <t>VT22025</t>
  </si>
  <si>
    <t>VT22024</t>
  </si>
  <si>
    <t>Silizium Lift</t>
  </si>
  <si>
    <t>VT21022</t>
  </si>
  <si>
    <t>VT21024</t>
  </si>
  <si>
    <t>VT21021</t>
  </si>
  <si>
    <t>CICA Marin</t>
  </si>
  <si>
    <t>VT23014</t>
  </si>
  <si>
    <t>Bestellwert  (€)</t>
  </si>
  <si>
    <t>1 St.</t>
  </si>
  <si>
    <t>Rechnungsbetrag</t>
  </si>
  <si>
    <t>50 ml</t>
  </si>
  <si>
    <r>
      <rPr>
        <b/>
        <sz val="12"/>
        <color rgb="FF016F81"/>
        <rFont val="Arial"/>
        <family val="2"/>
      </rPr>
      <t xml:space="preserve">Refill </t>
    </r>
    <r>
      <rPr>
        <sz val="12"/>
        <color rgb="FF016F81"/>
        <rFont val="Arial"/>
        <family val="2"/>
      </rPr>
      <t>Zartschmelzende Feuchtigkeitscreme</t>
    </r>
  </si>
  <si>
    <r>
      <rPr>
        <b/>
        <sz val="12"/>
        <color rgb="FF016F81"/>
        <rFont val="Arial"/>
        <family val="2"/>
      </rPr>
      <t>Refill</t>
    </r>
    <r>
      <rPr>
        <sz val="12"/>
        <color rgb="FF016F81"/>
        <rFont val="Arial"/>
        <family val="2"/>
      </rPr>
      <t xml:space="preserve"> Kühlendes Feuchtigkeitsfluid</t>
    </r>
  </si>
  <si>
    <r>
      <rPr>
        <b/>
        <sz val="12"/>
        <color rgb="FF016F81"/>
        <rFont val="Arial"/>
        <family val="2"/>
      </rPr>
      <t xml:space="preserve">Refill </t>
    </r>
    <r>
      <rPr>
        <sz val="12"/>
        <color rgb="FF016F81"/>
        <rFont val="Arial"/>
        <family val="2"/>
      </rPr>
      <t>Revitalisierende Nachtcreme</t>
    </r>
  </si>
  <si>
    <r>
      <rPr>
        <b/>
        <sz val="12"/>
        <color rgb="FF016F81"/>
        <rFont val="Arial"/>
        <family val="2"/>
      </rPr>
      <t xml:space="preserve">Refill </t>
    </r>
    <r>
      <rPr>
        <sz val="12"/>
        <color rgb="FF016F81"/>
        <rFont val="Arial"/>
        <family val="2"/>
      </rPr>
      <t>Sanfte Nutri-Comfort-Creme</t>
    </r>
  </si>
  <si>
    <r>
      <rPr>
        <b/>
        <sz val="12"/>
        <color rgb="FF016F81"/>
        <rFont val="Arial"/>
        <family val="2"/>
      </rPr>
      <t>Refill</t>
    </r>
    <r>
      <rPr>
        <sz val="12"/>
        <color rgb="FF016F81"/>
        <rFont val="Arial"/>
        <family val="2"/>
      </rPr>
      <t xml:space="preserve"> Reichhaltige Nutri-Comfort-Creme</t>
    </r>
  </si>
  <si>
    <r>
      <rPr>
        <b/>
        <sz val="12"/>
        <color rgb="FF016F81"/>
        <rFont val="Arial"/>
        <family val="2"/>
      </rPr>
      <t xml:space="preserve">Refill </t>
    </r>
    <r>
      <rPr>
        <sz val="12"/>
        <color rgb="FF016F81"/>
        <rFont val="Arial"/>
        <family val="2"/>
      </rPr>
      <t>Beruhigende Creme</t>
    </r>
  </si>
  <si>
    <r>
      <rPr>
        <b/>
        <sz val="12"/>
        <color rgb="FF016F81"/>
        <rFont val="Arial"/>
        <family val="2"/>
      </rPr>
      <t>Refill</t>
    </r>
    <r>
      <rPr>
        <sz val="12"/>
        <color rgb="FF016F81"/>
        <rFont val="Arial"/>
        <family val="2"/>
      </rPr>
      <t xml:space="preserve"> Vitalisierende Gel-Creme</t>
    </r>
  </si>
  <si>
    <r>
      <rPr>
        <b/>
        <sz val="12"/>
        <color rgb="FF016F81"/>
        <rFont val="Arial"/>
        <family val="2"/>
      </rPr>
      <t xml:space="preserve">Refill </t>
    </r>
    <r>
      <rPr>
        <sz val="12"/>
        <color rgb="FF016F81"/>
        <rFont val="Arial"/>
        <family val="2"/>
      </rPr>
      <t>Vitalisierende Creme</t>
    </r>
  </si>
  <si>
    <r>
      <rPr>
        <b/>
        <sz val="12"/>
        <color rgb="FF016F81"/>
        <rFont val="Arial"/>
        <family val="2"/>
      </rPr>
      <t xml:space="preserve">Refill </t>
    </r>
    <r>
      <rPr>
        <sz val="12"/>
        <color rgb="FF016F81"/>
        <rFont val="Arial"/>
        <family val="2"/>
      </rPr>
      <t>Silizium Lift Creme</t>
    </r>
  </si>
  <si>
    <r>
      <rPr>
        <b/>
        <sz val="12"/>
        <color rgb="FF016F81"/>
        <rFont val="Arial"/>
        <family val="2"/>
      </rPr>
      <t xml:space="preserve">Refill </t>
    </r>
    <r>
      <rPr>
        <sz val="12"/>
        <color rgb="FF016F81"/>
        <rFont val="Arial"/>
        <family val="2"/>
      </rPr>
      <t>Reichhaltige Intensivcreme mit Lifting-Effekt</t>
    </r>
  </si>
  <si>
    <r>
      <rPr>
        <b/>
        <sz val="12"/>
        <color rgb="FF016F81"/>
        <rFont val="Arial"/>
        <family val="2"/>
      </rPr>
      <t xml:space="preserve">Refill </t>
    </r>
    <r>
      <rPr>
        <sz val="12"/>
        <color rgb="FF016F81"/>
        <rFont val="Arial"/>
        <family val="2"/>
      </rPr>
      <t>Nachtcreme mit Lifting Effekt</t>
    </r>
  </si>
  <si>
    <t>Verfügbar bis 30.06.2025</t>
  </si>
  <si>
    <t>World Oceans Day Rabatt</t>
  </si>
  <si>
    <r>
      <t xml:space="preserve">WORLD OCEANS DAY
</t>
    </r>
    <r>
      <rPr>
        <b/>
        <sz val="20"/>
        <color theme="0"/>
        <rFont val="Arial"/>
        <family val="2"/>
      </rPr>
      <t>Agieren Sie mit uns NACHHALTIG!</t>
    </r>
  </si>
  <si>
    <t>Artikel lieferbar, solange Vorrat reicht. Abgabe in handelsüblichen Mengen. 
Es gelten die allgemeinen Lieferbedingungen der THALGO COSMETIC GmbH.  
Rabatte on top zu den gültigen Firmenkonditionen.</t>
  </si>
  <si>
    <t>Ab einem Rechnungswert von 400 € können Sie 
unser LT23095 Display "Refill" (leer) gratis erhalten.
Einfach eine "1" setzen!</t>
  </si>
  <si>
    <r>
      <rPr>
        <b/>
        <sz val="20"/>
        <color rgb="FF006666"/>
        <rFont val="Arial"/>
        <family val="2"/>
      </rPr>
      <t xml:space="preserve">Anzahl der Gratis-THALGO-Tiegel 
</t>
    </r>
    <r>
      <rPr>
        <sz val="14"/>
        <color rgb="FF006666"/>
        <rFont val="Arial"/>
        <family val="2"/>
      </rPr>
      <t xml:space="preserve">Ab einem Einkaufswert von 100 € erhalten Sie einen Tiegel gratis! 
Je höher der Bestellwert, umso mehr Tiegel gratis. (%-uale Staffelung)
Weitere Tiegel: oben individuell bestellbar. </t>
    </r>
  </si>
  <si>
    <r>
      <rPr>
        <b/>
        <sz val="20"/>
        <color rgb="FF006666"/>
        <rFont val="Arial"/>
        <family val="2"/>
      </rPr>
      <t xml:space="preserve">Anzahl der Gratis-THALGO-Cups
</t>
    </r>
    <r>
      <rPr>
        <sz val="14"/>
        <color rgb="FF006666"/>
        <rFont val="Arial"/>
        <family val="2"/>
      </rPr>
      <t xml:space="preserve">Pro 100 € Einkaufswert erhalten 
Sie einen Cup gratis! (max. 5 Cups gratis)
Weitere Cups: oben individuell bestellbar. </t>
    </r>
  </si>
  <si>
    <t>Limited
Edition</t>
  </si>
  <si>
    <t>WT24038</t>
  </si>
  <si>
    <t>THALGO-Tiegel für Refills</t>
  </si>
  <si>
    <t>NT24006</t>
  </si>
  <si>
    <t>THALGO-Cup</t>
  </si>
  <si>
    <t>Stand: 19.05.25</t>
  </si>
  <si>
    <t>PT25005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</si>
</sst>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ZapfHumnst BT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24"/>
      <color theme="0"/>
      <name val="Arial"/>
      <family val="2"/>
    </font>
    <font>
      <sz val="24"/>
      <color theme="1"/>
      <name val="Arial"/>
      <family val="2"/>
    </font>
    <font>
      <sz val="10"/>
      <color theme="1"/>
      <name val="Arial"/>
      <family val="2"/>
    </font>
    <font>
      <b/>
      <sz val="14"/>
      <color rgb="FF006666"/>
      <name val="Arial"/>
      <family val="2"/>
    </font>
    <font>
      <b/>
      <sz val="18"/>
      <color rgb="FF006666"/>
      <name val="Arial"/>
      <family val="2"/>
    </font>
    <font>
      <sz val="14"/>
      <color rgb="FF006666"/>
      <name val="Arial"/>
      <family val="2"/>
    </font>
    <font>
      <b/>
      <sz val="20"/>
      <color rgb="FF006666"/>
      <name val="Arial"/>
      <family val="2"/>
    </font>
    <font>
      <b/>
      <sz val="16"/>
      <color rgb="FF006666"/>
      <name val="Arial"/>
      <family val="2"/>
    </font>
    <font>
      <b/>
      <sz val="18"/>
      <color rgb="FF016F8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26"/>
      <color rgb="FF016F81"/>
      <name val="Arial"/>
      <family val="2"/>
    </font>
    <font>
      <sz val="12"/>
      <color rgb="FF016F81"/>
      <name val="Arial"/>
      <family val="2"/>
    </font>
    <font>
      <b/>
      <sz val="12"/>
      <color rgb="FF016F81"/>
      <name val="Arial"/>
      <family val="2"/>
    </font>
    <font>
      <b/>
      <sz val="20"/>
      <color theme="0"/>
      <name val="Arial"/>
      <family val="2"/>
    </font>
    <font>
      <b/>
      <sz val="23.5"/>
      <color rgb="FF016F81"/>
      <name val="Arial"/>
      <family val="2"/>
    </font>
    <font>
      <b/>
      <sz val="14"/>
      <color rgb="FF016F8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6273"/>
        <bgColor indexed="64"/>
      </patternFill>
    </fill>
    <fill>
      <patternFill patternType="solid">
        <fgColor rgb="FF016F8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theme="1" tint="0.24994659260841701"/>
      </top>
      <bottom style="medium">
        <color indexed="64"/>
      </bottom>
      <diagonal/>
    </border>
    <border>
      <left/>
      <right/>
      <top style="hair">
        <color theme="1" tint="0.24994659260841701"/>
      </top>
      <bottom style="medium">
        <color indexed="64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medium">
        <color indexed="64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medium">
        <color indexed="64"/>
      </bottom>
      <diagonal/>
    </border>
    <border>
      <left/>
      <right style="medium">
        <color indexed="64"/>
      </right>
      <top style="hair">
        <color theme="1" tint="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/>
      <right style="hair">
        <color theme="1" tint="0.24994659260841701"/>
      </right>
      <top/>
      <bottom style="medium">
        <color indexed="64"/>
      </bottom>
      <diagonal/>
    </border>
    <border>
      <left style="hair">
        <color theme="1" tint="0.24994659260841701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theme="1" tint="0.24994659260841701"/>
      </bottom>
      <diagonal/>
    </border>
    <border>
      <left style="hair">
        <color indexed="64"/>
      </left>
      <right/>
      <top style="thin">
        <color indexed="64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thin">
        <color indexed="64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thin">
        <color indexed="64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theme="1" tint="0.24994659260841701"/>
      </bottom>
      <diagonal/>
    </border>
    <border>
      <left/>
      <right style="medium">
        <color indexed="64"/>
      </right>
      <top style="hair">
        <color theme="1" tint="0.2499465926084170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44" fontId="19" fillId="0" borderId="0" applyFont="0" applyFill="0" applyBorder="0" applyAlignment="0" applyProtection="0"/>
  </cellStyleXfs>
  <cellXfs count="148">
    <xf numFmtId="0" fontId="0" fillId="0" borderId="0" xfId="0"/>
    <xf numFmtId="0" fontId="21" fillId="2" borderId="36" xfId="0" applyFont="1" applyFill="1" applyBorder="1" applyAlignment="1" applyProtection="1">
      <alignment horizontal="center" vertical="center" wrapText="1"/>
      <protection locked="0"/>
    </xf>
    <xf numFmtId="0" fontId="21" fillId="2" borderId="39" xfId="0" applyFont="1" applyFill="1" applyBorder="1" applyAlignment="1" applyProtection="1">
      <alignment horizontal="center" vertical="center" wrapText="1"/>
      <protection locked="0"/>
    </xf>
    <xf numFmtId="0" fontId="21" fillId="2" borderId="37" xfId="0" applyFont="1" applyFill="1" applyBorder="1" applyAlignment="1" applyProtection="1">
      <alignment horizontal="center" vertical="center" wrapText="1"/>
      <protection locked="0"/>
    </xf>
    <xf numFmtId="0" fontId="21" fillId="2" borderId="50" xfId="0" applyFont="1" applyFill="1" applyBorder="1" applyAlignment="1" applyProtection="1">
      <alignment horizontal="center" vertical="center"/>
      <protection locked="0"/>
    </xf>
    <xf numFmtId="0" fontId="21" fillId="2" borderId="37" xfId="0" applyFont="1" applyFill="1" applyBorder="1" applyAlignment="1" applyProtection="1">
      <alignment horizontal="center" vertical="center"/>
      <protection locked="0"/>
    </xf>
    <xf numFmtId="0" fontId="21" fillId="2" borderId="51" xfId="0" applyFont="1" applyFill="1" applyBorder="1" applyAlignment="1" applyProtection="1">
      <alignment horizontal="center" vertical="center"/>
      <protection locked="0"/>
    </xf>
    <xf numFmtId="0" fontId="21" fillId="2" borderId="38" xfId="0" applyFont="1" applyFill="1" applyBorder="1" applyAlignment="1" applyProtection="1">
      <alignment horizontal="center" vertical="center"/>
      <protection locked="0"/>
    </xf>
    <xf numFmtId="0" fontId="21" fillId="2" borderId="39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42" xfId="0" applyFont="1" applyBorder="1" applyAlignment="1">
      <alignment horizontal="center" vertical="center"/>
    </xf>
    <xf numFmtId="0" fontId="6" fillId="4" borderId="44" xfId="0" applyFont="1" applyFill="1" applyBorder="1" applyAlignment="1">
      <alignment vertical="center"/>
    </xf>
    <xf numFmtId="0" fontId="6" fillId="4" borderId="45" xfId="0" applyFont="1" applyFill="1" applyBorder="1" applyAlignment="1">
      <alignment vertical="center"/>
    </xf>
    <xf numFmtId="0" fontId="6" fillId="4" borderId="45" xfId="0" applyFont="1" applyFill="1" applyBorder="1" applyAlignment="1">
      <alignment horizontal="right" vertical="center"/>
    </xf>
    <xf numFmtId="0" fontId="6" fillId="4" borderId="32" xfId="0" applyFont="1" applyFill="1" applyBorder="1" applyAlignment="1">
      <alignment horizontal="right" vertical="center"/>
    </xf>
    <xf numFmtId="0" fontId="6" fillId="3" borderId="4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35" xfId="0" applyFont="1" applyBorder="1" applyAlignment="1">
      <alignment vertical="center" wrapText="1"/>
    </xf>
    <xf numFmtId="0" fontId="21" fillId="0" borderId="35" xfId="0" applyFont="1" applyBorder="1" applyAlignment="1">
      <alignment horizontal="right" vertical="center" wrapText="1"/>
    </xf>
    <xf numFmtId="44" fontId="21" fillId="0" borderId="35" xfId="5" applyFont="1" applyBorder="1" applyAlignment="1" applyProtection="1">
      <alignment horizontal="right" vertical="center" wrapText="1"/>
    </xf>
    <xf numFmtId="0" fontId="21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right" vertical="center" wrapText="1"/>
    </xf>
    <xf numFmtId="44" fontId="21" fillId="0" borderId="4" xfId="5" applyFont="1" applyBorder="1" applyAlignment="1" applyProtection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44" fontId="21" fillId="0" borderId="2" xfId="5" applyFont="1" applyBorder="1" applyAlignment="1" applyProtection="1">
      <alignment horizontal="right" vertical="center" wrapText="1"/>
    </xf>
    <xf numFmtId="0" fontId="21" fillId="0" borderId="49" xfId="0" applyFont="1" applyBorder="1" applyAlignment="1">
      <alignment vertical="center"/>
    </xf>
    <xf numFmtId="0" fontId="21" fillId="0" borderId="49" xfId="0" applyFont="1" applyBorder="1" applyAlignment="1">
      <alignment vertical="center" wrapText="1"/>
    </xf>
    <xf numFmtId="0" fontId="21" fillId="0" borderId="49" xfId="0" applyFont="1" applyBorder="1" applyAlignment="1">
      <alignment horizontal="right" vertical="center" wrapText="1"/>
    </xf>
    <xf numFmtId="44" fontId="21" fillId="0" borderId="49" xfId="5" applyFont="1" applyBorder="1" applyAlignment="1" applyProtection="1">
      <alignment horizontal="right" vertical="center" wrapText="1"/>
    </xf>
    <xf numFmtId="0" fontId="21" fillId="0" borderId="2" xfId="0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5" fillId="6" borderId="59" xfId="0" applyFont="1" applyFill="1" applyBorder="1" applyAlignment="1">
      <alignment vertical="center" shrinkToFit="1"/>
    </xf>
    <xf numFmtId="9" fontId="16" fillId="6" borderId="62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1" fillId="0" borderId="53" xfId="0" applyFont="1" applyBorder="1" applyAlignment="1">
      <alignment horizontal="right" vertical="center" wrapText="1"/>
    </xf>
    <xf numFmtId="44" fontId="21" fillId="0" borderId="53" xfId="5" applyFont="1" applyBorder="1" applyAlignment="1" applyProtection="1">
      <alignment horizontal="right" vertical="center" wrapText="1"/>
    </xf>
    <xf numFmtId="0" fontId="21" fillId="0" borderId="5" xfId="0" applyFont="1" applyBorder="1" applyAlignment="1">
      <alignment horizontal="right" vertical="center" wrapText="1"/>
    </xf>
    <xf numFmtId="44" fontId="21" fillId="0" borderId="5" xfId="5" applyFont="1" applyBorder="1" applyAlignment="1" applyProtection="1">
      <alignment horizontal="right" vertical="center" wrapText="1"/>
    </xf>
    <xf numFmtId="44" fontId="21" fillId="0" borderId="34" xfId="5" applyFont="1" applyBorder="1" applyAlignment="1" applyProtection="1">
      <alignment horizontal="right" vertical="center" wrapText="1"/>
    </xf>
    <xf numFmtId="44" fontId="21" fillId="0" borderId="7" xfId="5" applyFont="1" applyBorder="1" applyAlignment="1" applyProtection="1">
      <alignment horizontal="right" vertical="center" wrapText="1"/>
    </xf>
    <xf numFmtId="44" fontId="21" fillId="0" borderId="21" xfId="5" applyFont="1" applyBorder="1" applyAlignment="1" applyProtection="1">
      <alignment horizontal="right" vertical="center" wrapText="1"/>
    </xf>
    <xf numFmtId="44" fontId="21" fillId="0" borderId="1" xfId="5" applyFont="1" applyBorder="1" applyAlignment="1" applyProtection="1">
      <alignment horizontal="right" vertical="center" wrapText="1"/>
    </xf>
    <xf numFmtId="44" fontId="21" fillId="0" borderId="54" xfId="5" applyFont="1" applyBorder="1" applyAlignment="1" applyProtection="1">
      <alignment horizontal="right" vertical="center" wrapText="1"/>
    </xf>
    <xf numFmtId="44" fontId="21" fillId="0" borderId="9" xfId="5" applyFont="1" applyBorder="1" applyAlignment="1" applyProtection="1">
      <alignment horizontal="right" vertical="center" wrapText="1"/>
    </xf>
    <xf numFmtId="0" fontId="21" fillId="0" borderId="72" xfId="0" applyFont="1" applyBorder="1" applyAlignment="1">
      <alignment vertical="center"/>
    </xf>
    <xf numFmtId="0" fontId="21" fillId="0" borderId="72" xfId="0" applyFont="1" applyBorder="1" applyAlignment="1">
      <alignment horizontal="right" vertical="center" wrapText="1"/>
    </xf>
    <xf numFmtId="44" fontId="21" fillId="0" borderId="72" xfId="5" applyFont="1" applyBorder="1" applyAlignment="1" applyProtection="1">
      <alignment horizontal="right" vertical="center" wrapText="1"/>
    </xf>
    <xf numFmtId="44" fontId="21" fillId="0" borderId="73" xfId="5" applyFont="1" applyBorder="1" applyAlignment="1" applyProtection="1">
      <alignment horizontal="right" vertical="center" wrapText="1"/>
    </xf>
    <xf numFmtId="0" fontId="21" fillId="2" borderId="74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17" fillId="2" borderId="76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right" vertical="center"/>
    </xf>
    <xf numFmtId="0" fontId="17" fillId="2" borderId="77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right" vertical="center"/>
    </xf>
    <xf numFmtId="0" fontId="13" fillId="6" borderId="31" xfId="0" applyFont="1" applyFill="1" applyBorder="1" applyAlignment="1">
      <alignment horizontal="right" vertical="center" shrinkToFit="1"/>
    </xf>
    <xf numFmtId="44" fontId="21" fillId="2" borderId="5" xfId="5" applyFont="1" applyFill="1" applyBorder="1" applyAlignment="1">
      <alignment horizontal="right" vertical="center" wrapText="1"/>
    </xf>
    <xf numFmtId="44" fontId="21" fillId="2" borderId="9" xfId="5" applyFont="1" applyFill="1" applyBorder="1" applyAlignment="1">
      <alignment horizontal="right" vertical="center" wrapText="1"/>
    </xf>
    <xf numFmtId="44" fontId="21" fillId="2" borderId="2" xfId="5" applyFont="1" applyFill="1" applyBorder="1" applyAlignment="1">
      <alignment horizontal="right" vertical="center" wrapText="1"/>
    </xf>
    <xf numFmtId="44" fontId="21" fillId="2" borderId="21" xfId="5" applyFont="1" applyFill="1" applyBorder="1" applyAlignment="1">
      <alignment horizontal="right" vertical="center" wrapText="1"/>
    </xf>
    <xf numFmtId="0" fontId="25" fillId="6" borderId="78" xfId="0" applyFont="1" applyFill="1" applyBorder="1" applyAlignment="1">
      <alignment vertical="center" shrinkToFit="1"/>
    </xf>
    <xf numFmtId="0" fontId="25" fillId="6" borderId="80" xfId="0" applyFont="1" applyFill="1" applyBorder="1" applyAlignment="1">
      <alignment vertical="center" shrinkToFit="1"/>
    </xf>
    <xf numFmtId="0" fontId="16" fillId="6" borderId="17" xfId="0" applyFont="1" applyFill="1" applyBorder="1" applyAlignment="1">
      <alignment vertical="center" shrinkToFit="1"/>
    </xf>
    <xf numFmtId="0" fontId="16" fillId="6" borderId="0" xfId="0" applyFont="1" applyFill="1" applyAlignment="1">
      <alignment vertical="center" shrinkToFit="1"/>
    </xf>
    <xf numFmtId="0" fontId="13" fillId="6" borderId="17" xfId="0" applyFont="1" applyFill="1" applyBorder="1" applyAlignment="1">
      <alignment horizontal="right" vertical="center" shrinkToFit="1"/>
    </xf>
    <xf numFmtId="0" fontId="13" fillId="6" borderId="0" xfId="0" applyFont="1" applyFill="1" applyAlignment="1">
      <alignment horizontal="right" vertical="center" shrinkToFit="1"/>
    </xf>
    <xf numFmtId="0" fontId="24" fillId="5" borderId="70" xfId="0" applyFont="1" applyFill="1" applyBorder="1" applyAlignment="1" applyProtection="1">
      <alignment horizontal="center" vertical="center" wrapText="1"/>
      <protection locked="0"/>
    </xf>
    <xf numFmtId="0" fontId="24" fillId="5" borderId="71" xfId="0" applyFont="1" applyFill="1" applyBorder="1" applyAlignment="1" applyProtection="1">
      <alignment horizontal="center" vertical="center" wrapText="1"/>
      <protection locked="0"/>
    </xf>
    <xf numFmtId="4" fontId="13" fillId="6" borderId="32" xfId="0" applyNumberFormat="1" applyFont="1" applyFill="1" applyBorder="1" applyAlignment="1">
      <alignment horizontal="center" vertical="center" shrinkToFit="1"/>
    </xf>
    <xf numFmtId="4" fontId="13" fillId="6" borderId="31" xfId="0" applyNumberFormat="1" applyFont="1" applyFill="1" applyBorder="1" applyAlignment="1">
      <alignment horizontal="center" vertical="center" shrinkToFit="1"/>
    </xf>
    <xf numFmtId="4" fontId="13" fillId="6" borderId="33" xfId="0" applyNumberFormat="1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6" fillId="6" borderId="23" xfId="0" applyFont="1" applyFill="1" applyBorder="1" applyAlignment="1">
      <alignment horizontal="right" vertical="center" shrinkToFit="1"/>
    </xf>
    <xf numFmtId="0" fontId="16" fillId="6" borderId="24" xfId="0" applyFont="1" applyFill="1" applyBorder="1" applyAlignment="1">
      <alignment horizontal="right" vertical="center" shrinkToFit="1"/>
    </xf>
    <xf numFmtId="0" fontId="4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22" fillId="0" borderId="41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5" fillId="0" borderId="66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18" fillId="0" borderId="35" xfId="0" applyFont="1" applyBorder="1" applyAlignment="1" applyProtection="1">
      <alignment horizontal="left" vertical="center"/>
      <protection locked="0"/>
    </xf>
    <xf numFmtId="0" fontId="5" fillId="0" borderId="6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8" fillId="0" borderId="4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21" fillId="0" borderId="11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2" fillId="5" borderId="18" xfId="0" applyFont="1" applyFill="1" applyBorder="1" applyAlignment="1">
      <alignment horizontal="right" vertical="center" wrapText="1" shrinkToFit="1"/>
    </xf>
    <xf numFmtId="0" fontId="12" fillId="5" borderId="19" xfId="0" applyFont="1" applyFill="1" applyBorder="1" applyAlignment="1">
      <alignment horizontal="right" vertical="center" shrinkToFit="1"/>
    </xf>
    <xf numFmtId="0" fontId="12" fillId="5" borderId="57" xfId="0" applyFont="1" applyFill="1" applyBorder="1" applyAlignment="1">
      <alignment horizontal="right" vertical="center" shrinkToFit="1"/>
    </xf>
    <xf numFmtId="4" fontId="25" fillId="6" borderId="60" xfId="0" applyNumberFormat="1" applyFont="1" applyFill="1" applyBorder="1" applyAlignment="1">
      <alignment horizontal="center" vertical="center" shrinkToFit="1"/>
    </xf>
    <xf numFmtId="4" fontId="25" fillId="6" borderId="59" xfId="0" applyNumberFormat="1" applyFont="1" applyFill="1" applyBorder="1" applyAlignment="1">
      <alignment horizontal="center" vertical="center" shrinkToFit="1"/>
    </xf>
    <xf numFmtId="4" fontId="25" fillId="6" borderId="64" xfId="0" applyNumberFormat="1" applyFont="1" applyFill="1" applyBorder="1" applyAlignment="1">
      <alignment horizontal="center" vertical="center" shrinkToFit="1"/>
    </xf>
    <xf numFmtId="3" fontId="16" fillId="5" borderId="58" xfId="0" applyNumberFormat="1" applyFont="1" applyFill="1" applyBorder="1" applyAlignment="1">
      <alignment horizontal="center" vertical="center" shrinkToFit="1"/>
    </xf>
    <xf numFmtId="3" fontId="16" fillId="5" borderId="19" xfId="0" applyNumberFormat="1" applyFont="1" applyFill="1" applyBorder="1" applyAlignment="1">
      <alignment horizontal="center" vertical="center" shrinkToFit="1"/>
    </xf>
    <xf numFmtId="3" fontId="16" fillId="5" borderId="20" xfId="0" applyNumberFormat="1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" fontId="16" fillId="6" borderId="63" xfId="0" applyNumberFormat="1" applyFont="1" applyFill="1" applyBorder="1" applyAlignment="1">
      <alignment horizontal="center" vertical="center" shrinkToFit="1"/>
    </xf>
    <xf numFmtId="4" fontId="16" fillId="6" borderId="61" xfId="0" applyNumberFormat="1" applyFont="1" applyFill="1" applyBorder="1" applyAlignment="1">
      <alignment horizontal="center" vertical="center" shrinkToFit="1"/>
    </xf>
    <xf numFmtId="4" fontId="16" fillId="6" borderId="65" xfId="0" applyNumberFormat="1" applyFont="1" applyFill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17" fillId="2" borderId="78" xfId="0" applyFont="1" applyFill="1" applyBorder="1" applyAlignment="1">
      <alignment horizontal="center" vertical="center" wrapText="1"/>
    </xf>
    <xf numFmtId="0" fontId="17" fillId="2" borderId="75" xfId="0" applyFont="1" applyFill="1" applyBorder="1" applyAlignment="1">
      <alignment horizontal="center" vertical="center"/>
    </xf>
    <xf numFmtId="0" fontId="17" fillId="2" borderId="79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right" vertical="center" wrapText="1" shrinkToFit="1"/>
    </xf>
    <xf numFmtId="0" fontId="12" fillId="5" borderId="23" xfId="0" applyFont="1" applyFill="1" applyBorder="1" applyAlignment="1">
      <alignment horizontal="right" vertical="center" shrinkToFit="1"/>
    </xf>
    <xf numFmtId="0" fontId="12" fillId="5" borderId="24" xfId="0" applyFont="1" applyFill="1" applyBorder="1" applyAlignment="1">
      <alignment horizontal="right" vertical="center" shrinkToFit="1"/>
    </xf>
    <xf numFmtId="3" fontId="16" fillId="5" borderId="25" xfId="0" applyNumberFormat="1" applyFont="1" applyFill="1" applyBorder="1" applyAlignment="1">
      <alignment horizontal="center" vertical="center" shrinkToFit="1"/>
    </xf>
    <xf numFmtId="3" fontId="16" fillId="5" borderId="23" xfId="0" applyNumberFormat="1" applyFont="1" applyFill="1" applyBorder="1" applyAlignment="1">
      <alignment horizontal="center" vertical="center" shrinkToFit="1"/>
    </xf>
    <xf numFmtId="3" fontId="16" fillId="5" borderId="26" xfId="0" applyNumberFormat="1" applyFont="1" applyFill="1" applyBorder="1" applyAlignment="1">
      <alignment horizontal="center" vertical="center" shrinkToFi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</cellXfs>
  <cellStyles count="6">
    <cellStyle name="Standard" xfId="0" builtinId="0"/>
    <cellStyle name="Standard 2" xfId="1" xr:uid="{00000000-0005-0000-0000-000001000000}"/>
    <cellStyle name="Standard 3" xfId="2" xr:uid="{00000000-0005-0000-0000-000002000000}"/>
    <cellStyle name="Standard 5" xfId="3" xr:uid="{00000000-0005-0000-0000-000003000000}"/>
    <cellStyle name="Standard 6" xfId="4" xr:uid="{00000000-0005-0000-0000-000004000000}"/>
    <cellStyle name="Währung" xfId="5" builtinId="4"/>
  </cellStyles>
  <dxfs count="1">
    <dxf>
      <font>
        <color theme="0" tint="-0.14996795556505021"/>
      </font>
    </dxf>
  </dxfs>
  <tableStyles count="0" defaultTableStyle="TableStyleMedium2" defaultPivotStyle="PivotStyleLight16"/>
  <colors>
    <mruColors>
      <color rgb="FFB8F4FE"/>
      <color rgb="FF016F81"/>
      <color rgb="FFFFCCFF"/>
      <color rgb="FFFF99FF"/>
      <color rgb="FF01879D"/>
      <color rgb="FF0196AF"/>
      <color rgb="FF000000"/>
      <color rgb="FFE1EFED"/>
      <color rgb="FFBEDCD7"/>
      <color rgb="FF0162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568037</xdr:colOff>
      <xdr:row>0</xdr:row>
      <xdr:rowOff>96982</xdr:rowOff>
    </xdr:from>
    <xdr:to>
      <xdr:col>8</xdr:col>
      <xdr:colOff>665020</xdr:colOff>
      <xdr:row>1</xdr:row>
      <xdr:rowOff>471054</xdr:rowOff>
    </xdr:to>
    <xdr:pic>
      <xdr:nvPicPr>
        <xdr:cNvPr id="8" name="Grafik 7" descr="Ein Bild, das ClipArt enthält.&#10;&#10;Automatisch generierte Beschreibung">
          <a:extLst>
            <a:ext uri="{FF2B5EF4-FFF2-40B4-BE49-F238E27FC236}">
              <a16:creationId xmlns:a16="http://schemas.microsoft.com/office/drawing/2014/main" id="{2D2744BF-328E-4FB9-A65C-EEC35577F7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0764" y="1066800"/>
          <a:ext cx="2327563" cy="955963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26</xdr:row>
      <xdr:rowOff>0</xdr:rowOff>
    </xdr:from>
    <xdr:to>
      <xdr:col>2</xdr:col>
      <xdr:colOff>44840</xdr:colOff>
      <xdr:row>28</xdr:row>
      <xdr:rowOff>17319</xdr:rowOff>
    </xdr:to>
    <xdr:pic>
      <xdr:nvPicPr>
        <xdr:cNvPr id="7" name="Image 1" descr="Une image contenant texte, capture d’écran, logo, conception&#10;&#10;Description générée automatiquement">
          <a:extLst>
            <a:ext uri="{FF2B5EF4-FFF2-40B4-BE49-F238E27FC236}">
              <a16:creationId xmlns:a16="http://schemas.microsoft.com/office/drawing/2014/main" id="{11AA25AA-609D-4697-AF8C-01321ED50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668500"/>
          <a:ext cx="1420770" cy="2147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20</xdr:row>
      <xdr:rowOff>62395</xdr:rowOff>
    </xdr:from>
    <xdr:to>
      <xdr:col>2</xdr:col>
      <xdr:colOff>470953</xdr:colOff>
      <xdr:row>23</xdr:row>
      <xdr:rowOff>1273203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91F80251-F89D-332B-7E05-DDA853F32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10701820"/>
          <a:ext cx="1994953" cy="2858633"/>
        </a:xfrm>
        <a:prstGeom prst="rect">
          <a:avLst/>
        </a:prstGeom>
      </xdr:spPr>
    </xdr:pic>
    <xdr:clientData/>
  </xdr:twoCellAnchor>
  <xdr:twoCellAnchor editAs="oneCell">
    <xdr:from>
      <xdr:col>2</xdr:col>
      <xdr:colOff>773203</xdr:colOff>
      <xdr:row>3</xdr:row>
      <xdr:rowOff>190502</xdr:rowOff>
    </xdr:from>
    <xdr:to>
      <xdr:col>3</xdr:col>
      <xdr:colOff>189377</xdr:colOff>
      <xdr:row>3</xdr:row>
      <xdr:rowOff>1534162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6A83580D-E29D-4C47-A6A5-9B18B250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42027" y="1501590"/>
          <a:ext cx="1276350" cy="134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23380</xdr:colOff>
      <xdr:row>3</xdr:row>
      <xdr:rowOff>34637</xdr:rowOff>
    </xdr:from>
    <xdr:to>
      <xdr:col>2</xdr:col>
      <xdr:colOff>750743</xdr:colOff>
      <xdr:row>3</xdr:row>
      <xdr:rowOff>1573030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15B9A016-01A1-4E64-B85E-081978AE5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23380" y="1349087"/>
          <a:ext cx="2289463" cy="1538393"/>
        </a:xfrm>
        <a:prstGeom prst="rect">
          <a:avLst/>
        </a:prstGeom>
      </xdr:spPr>
    </xdr:pic>
    <xdr:clientData/>
  </xdr:twoCellAnchor>
  <xdr:twoCellAnchor editAs="oneCell">
    <xdr:from>
      <xdr:col>5</xdr:col>
      <xdr:colOff>400050</xdr:colOff>
      <xdr:row>3</xdr:row>
      <xdr:rowOff>22414</xdr:rowOff>
    </xdr:from>
    <xdr:to>
      <xdr:col>8</xdr:col>
      <xdr:colOff>968674</xdr:colOff>
      <xdr:row>3</xdr:row>
      <xdr:rowOff>1584514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44E733D6-A972-49F9-A1D1-9216E919BC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67750" y="1336864"/>
          <a:ext cx="2740324" cy="1562100"/>
        </a:xfrm>
        <a:prstGeom prst="rect">
          <a:avLst/>
        </a:prstGeom>
      </xdr:spPr>
    </xdr:pic>
    <xdr:clientData/>
  </xdr:twoCellAnchor>
  <xdr:twoCellAnchor editAs="oneCell">
    <xdr:from>
      <xdr:col>2</xdr:col>
      <xdr:colOff>809625</xdr:colOff>
      <xdr:row>24</xdr:row>
      <xdr:rowOff>0</xdr:rowOff>
    </xdr:from>
    <xdr:to>
      <xdr:col>2</xdr:col>
      <xdr:colOff>1498772</xdr:colOff>
      <xdr:row>25</xdr:row>
      <xdr:rowOff>9525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E69FDC9-4A25-73B5-CB97-9F526D939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13592175"/>
          <a:ext cx="689147" cy="131445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CA295-0E88-4703-9547-6AC84DAB0952}">
  <sheetPr codeName="Tabelle1">
    <pageSetUpPr fitToPage="1"/>
  </sheetPr>
  <dimension ref="A1:K29"/>
  <sheetViews>
    <sheetView tabSelected="1" zoomScaleNormal="100" zoomScaleSheetLayoutView="85" workbookViewId="0">
      <selection activeCell="C1" sqref="C1:E1"/>
    </sheetView>
  </sheetViews>
  <sheetFormatPr baseColWidth="10" defaultColWidth="11.44140625" defaultRowHeight="15.6"/>
  <cols>
    <col min="1" max="1" width="6.109375" style="39" customWidth="1"/>
    <col min="2" max="2" width="17.33203125" style="9" customWidth="1"/>
    <col min="3" max="3" width="27.88671875" style="9" customWidth="1"/>
    <col min="4" max="4" width="17.44140625" style="9" customWidth="1"/>
    <col min="5" max="5" width="55.33203125" style="9" bestFit="1" customWidth="1"/>
    <col min="6" max="6" width="11.109375" style="40" customWidth="1"/>
    <col min="7" max="8" width="10.6640625" style="41" customWidth="1"/>
    <col min="9" max="9" width="14.88671875" style="17" customWidth="1"/>
    <col min="10" max="10" width="22.5546875" style="9" hidden="1" customWidth="1"/>
    <col min="11" max="11" width="11.44140625" style="9" hidden="1" customWidth="1"/>
    <col min="12" max="12" width="1.109375" style="9" customWidth="1"/>
    <col min="13" max="16" width="11.44140625" style="9" customWidth="1"/>
    <col min="17" max="16384" width="11.44140625" style="9"/>
  </cols>
  <sheetData>
    <row r="1" spans="1:10" ht="45.6" customHeight="1">
      <c r="A1" s="96" t="s">
        <v>0</v>
      </c>
      <c r="B1" s="97"/>
      <c r="C1" s="98"/>
      <c r="D1" s="98"/>
      <c r="E1" s="98"/>
      <c r="F1" s="102"/>
      <c r="G1" s="102"/>
      <c r="H1" s="102"/>
      <c r="I1" s="103"/>
    </row>
    <row r="2" spans="1:10" ht="45.6" customHeight="1">
      <c r="A2" s="99" t="s">
        <v>1</v>
      </c>
      <c r="B2" s="100"/>
      <c r="C2" s="101"/>
      <c r="D2" s="101"/>
      <c r="E2" s="101"/>
      <c r="F2" s="104"/>
      <c r="G2" s="104"/>
      <c r="H2" s="104"/>
      <c r="I2" s="105"/>
    </row>
    <row r="3" spans="1:10" ht="13.95" customHeight="1">
      <c r="A3" s="106"/>
      <c r="B3" s="107"/>
      <c r="C3" s="107"/>
      <c r="D3" s="107"/>
      <c r="E3" s="107"/>
      <c r="F3" s="107"/>
      <c r="G3" s="107"/>
      <c r="H3" s="107"/>
      <c r="I3" s="108"/>
    </row>
    <row r="4" spans="1:10" s="10" customFormat="1" ht="125.25" customHeight="1">
      <c r="A4" s="93" t="s">
        <v>43</v>
      </c>
      <c r="B4" s="94"/>
      <c r="C4" s="94"/>
      <c r="D4" s="94"/>
      <c r="E4" s="94"/>
      <c r="F4" s="94"/>
      <c r="G4" s="94"/>
      <c r="H4" s="94"/>
      <c r="I4" s="95"/>
    </row>
    <row r="5" spans="1:10" ht="31.2" customHeight="1" thickBot="1">
      <c r="A5" s="88" t="s">
        <v>53</v>
      </c>
      <c r="B5" s="89"/>
      <c r="C5" s="90" t="s">
        <v>41</v>
      </c>
      <c r="D5" s="90"/>
      <c r="E5" s="91"/>
      <c r="F5" s="92"/>
      <c r="G5" s="92"/>
      <c r="H5" s="92"/>
      <c r="I5" s="11" t="s">
        <v>54</v>
      </c>
    </row>
    <row r="6" spans="1:10" s="17" customFormat="1" ht="42.75" customHeight="1" thickBot="1">
      <c r="A6" s="81"/>
      <c r="B6" s="82"/>
      <c r="C6" s="12" t="s">
        <v>2</v>
      </c>
      <c r="D6" s="13" t="s">
        <v>3</v>
      </c>
      <c r="E6" s="13" t="s">
        <v>4</v>
      </c>
      <c r="F6" s="14" t="s">
        <v>5</v>
      </c>
      <c r="G6" s="14" t="s">
        <v>6</v>
      </c>
      <c r="H6" s="15" t="s">
        <v>7</v>
      </c>
      <c r="I6" s="16" t="s">
        <v>8</v>
      </c>
    </row>
    <row r="7" spans="1:10" ht="39.9" customHeight="1">
      <c r="A7" s="130" t="s">
        <v>9</v>
      </c>
      <c r="B7" s="131"/>
      <c r="C7" s="83" t="s">
        <v>10</v>
      </c>
      <c r="D7" s="18" t="s">
        <v>13</v>
      </c>
      <c r="E7" s="18" t="s">
        <v>30</v>
      </c>
      <c r="F7" s="19" t="s">
        <v>29</v>
      </c>
      <c r="G7" s="20">
        <v>22.5</v>
      </c>
      <c r="H7" s="46">
        <v>45</v>
      </c>
      <c r="I7" s="1"/>
      <c r="J7" s="9">
        <f>I7*G7</f>
        <v>0</v>
      </c>
    </row>
    <row r="8" spans="1:10" ht="39.9" customHeight="1">
      <c r="A8" s="132"/>
      <c r="B8" s="133"/>
      <c r="C8" s="84"/>
      <c r="D8" s="21" t="s">
        <v>11</v>
      </c>
      <c r="E8" s="21" t="s">
        <v>31</v>
      </c>
      <c r="F8" s="22" t="s">
        <v>29</v>
      </c>
      <c r="G8" s="23">
        <v>21</v>
      </c>
      <c r="H8" s="47">
        <v>42</v>
      </c>
      <c r="I8" s="2"/>
      <c r="J8" s="9">
        <f>I8*G8</f>
        <v>0</v>
      </c>
    </row>
    <row r="9" spans="1:10" ht="39.9" customHeight="1">
      <c r="A9" s="132"/>
      <c r="B9" s="133"/>
      <c r="C9" s="85"/>
      <c r="D9" s="24" t="s">
        <v>12</v>
      </c>
      <c r="E9" s="24" t="s">
        <v>32</v>
      </c>
      <c r="F9" s="25" t="s">
        <v>29</v>
      </c>
      <c r="G9" s="26">
        <v>25</v>
      </c>
      <c r="H9" s="48">
        <v>50</v>
      </c>
      <c r="I9" s="3"/>
      <c r="J9" s="9">
        <f t="shared" ref="J9:J17" si="0">I9*G9</f>
        <v>0</v>
      </c>
    </row>
    <row r="10" spans="1:10" ht="39.9" customHeight="1">
      <c r="A10" s="132"/>
      <c r="B10" s="133"/>
      <c r="C10" s="112" t="s">
        <v>14</v>
      </c>
      <c r="D10" s="27" t="s">
        <v>15</v>
      </c>
      <c r="E10" s="28" t="s">
        <v>33</v>
      </c>
      <c r="F10" s="29" t="s">
        <v>29</v>
      </c>
      <c r="G10" s="30">
        <v>24</v>
      </c>
      <c r="H10" s="49">
        <v>48</v>
      </c>
      <c r="I10" s="4"/>
      <c r="J10" s="9">
        <f t="shared" si="0"/>
        <v>0</v>
      </c>
    </row>
    <row r="11" spans="1:10" ht="39.9" customHeight="1">
      <c r="A11" s="132"/>
      <c r="B11" s="133"/>
      <c r="C11" s="113"/>
      <c r="D11" s="31" t="s">
        <v>16</v>
      </c>
      <c r="E11" s="24" t="s">
        <v>34</v>
      </c>
      <c r="F11" s="25" t="s">
        <v>29</v>
      </c>
      <c r="G11" s="26">
        <v>24</v>
      </c>
      <c r="H11" s="48">
        <v>48</v>
      </c>
      <c r="I11" s="5"/>
      <c r="J11" s="9">
        <f t="shared" si="0"/>
        <v>0</v>
      </c>
    </row>
    <row r="12" spans="1:10" ht="39.9" customHeight="1">
      <c r="A12" s="132"/>
      <c r="B12" s="133"/>
      <c r="C12" s="32" t="s">
        <v>24</v>
      </c>
      <c r="D12" s="33" t="s">
        <v>25</v>
      </c>
      <c r="E12" s="33" t="s">
        <v>35</v>
      </c>
      <c r="F12" s="42" t="s">
        <v>29</v>
      </c>
      <c r="G12" s="43">
        <v>23</v>
      </c>
      <c r="H12" s="50">
        <v>46</v>
      </c>
      <c r="I12" s="6"/>
      <c r="J12" s="9">
        <f>I12*G12</f>
        <v>0</v>
      </c>
    </row>
    <row r="13" spans="1:10" ht="39.9" customHeight="1">
      <c r="A13" s="132"/>
      <c r="B13" s="133"/>
      <c r="C13" s="112" t="s">
        <v>17</v>
      </c>
      <c r="D13" s="27" t="s">
        <v>18</v>
      </c>
      <c r="E13" s="27" t="s">
        <v>36</v>
      </c>
      <c r="F13" s="29" t="s">
        <v>29</v>
      </c>
      <c r="G13" s="30">
        <v>30.5</v>
      </c>
      <c r="H13" s="49">
        <v>61</v>
      </c>
      <c r="I13" s="4"/>
      <c r="J13" s="9">
        <f>I13*G13</f>
        <v>0</v>
      </c>
    </row>
    <row r="14" spans="1:10" ht="39.9" customHeight="1">
      <c r="A14" s="132"/>
      <c r="B14" s="133"/>
      <c r="C14" s="113"/>
      <c r="D14" s="31" t="s">
        <v>19</v>
      </c>
      <c r="E14" s="31" t="s">
        <v>37</v>
      </c>
      <c r="F14" s="25" t="s">
        <v>29</v>
      </c>
      <c r="G14" s="26">
        <v>30.5</v>
      </c>
      <c r="H14" s="48">
        <v>61</v>
      </c>
      <c r="I14" s="5"/>
      <c r="J14" s="9">
        <f>I14*G14</f>
        <v>0</v>
      </c>
    </row>
    <row r="15" spans="1:10" ht="39.9" customHeight="1">
      <c r="A15" s="132"/>
      <c r="B15" s="133"/>
      <c r="C15" s="114" t="s">
        <v>20</v>
      </c>
      <c r="D15" s="34" t="s">
        <v>21</v>
      </c>
      <c r="E15" s="34" t="s">
        <v>38</v>
      </c>
      <c r="F15" s="44" t="s">
        <v>29</v>
      </c>
      <c r="G15" s="45">
        <v>38.5</v>
      </c>
      <c r="H15" s="51">
        <v>77</v>
      </c>
      <c r="I15" s="7"/>
      <c r="J15" s="9">
        <f t="shared" si="0"/>
        <v>0</v>
      </c>
    </row>
    <row r="16" spans="1:10" ht="39.9" customHeight="1">
      <c r="A16" s="132"/>
      <c r="B16" s="133"/>
      <c r="C16" s="112"/>
      <c r="D16" s="35" t="s">
        <v>22</v>
      </c>
      <c r="E16" s="35" t="s">
        <v>39</v>
      </c>
      <c r="F16" s="22" t="s">
        <v>29</v>
      </c>
      <c r="G16" s="23">
        <v>38.5</v>
      </c>
      <c r="H16" s="47">
        <v>77</v>
      </c>
      <c r="I16" s="8"/>
      <c r="J16" s="9">
        <f t="shared" si="0"/>
        <v>0</v>
      </c>
    </row>
    <row r="17" spans="1:11" ht="39.9" customHeight="1">
      <c r="A17" s="132"/>
      <c r="B17" s="133"/>
      <c r="C17" s="112"/>
      <c r="D17" s="52" t="s">
        <v>23</v>
      </c>
      <c r="E17" s="52" t="s">
        <v>40</v>
      </c>
      <c r="F17" s="53" t="s">
        <v>29</v>
      </c>
      <c r="G17" s="54">
        <v>41</v>
      </c>
      <c r="H17" s="55">
        <v>82</v>
      </c>
      <c r="I17" s="56"/>
      <c r="J17" s="9">
        <f t="shared" si="0"/>
        <v>0</v>
      </c>
    </row>
    <row r="18" spans="1:11" ht="41.25" customHeight="1">
      <c r="A18" s="134" t="s">
        <v>48</v>
      </c>
      <c r="B18" s="135"/>
      <c r="C18" s="59" t="e" vm="1">
        <v>#VALUE!</v>
      </c>
      <c r="D18" s="60" t="s">
        <v>49</v>
      </c>
      <c r="E18" s="60" t="s">
        <v>50</v>
      </c>
      <c r="F18" s="61" t="s">
        <v>27</v>
      </c>
      <c r="G18" s="66">
        <v>8</v>
      </c>
      <c r="H18" s="67">
        <v>16</v>
      </c>
      <c r="I18" s="7"/>
      <c r="J18" s="9">
        <f t="shared" ref="J18" si="1">I18*G18</f>
        <v>0</v>
      </c>
    </row>
    <row r="19" spans="1:11" ht="41.25" customHeight="1">
      <c r="A19" s="136"/>
      <c r="B19" s="137"/>
      <c r="C19" s="62" t="e" vm="2">
        <v>#VALUE!</v>
      </c>
      <c r="D19" s="63" t="s">
        <v>51</v>
      </c>
      <c r="E19" s="63" t="s">
        <v>52</v>
      </c>
      <c r="F19" s="64" t="s">
        <v>27</v>
      </c>
      <c r="G19" s="68">
        <v>10</v>
      </c>
      <c r="H19" s="69">
        <v>20</v>
      </c>
      <c r="I19" s="5"/>
      <c r="J19" s="9">
        <f>I19*G19</f>
        <v>0</v>
      </c>
    </row>
    <row r="20" spans="1:11">
      <c r="A20" s="57"/>
      <c r="I20" s="58"/>
      <c r="J20" s="9">
        <f>SUM(J7:J19)</f>
        <v>0</v>
      </c>
    </row>
    <row r="21" spans="1:11" ht="45" customHeight="1">
      <c r="A21" s="70"/>
      <c r="B21" s="71"/>
      <c r="C21" s="36"/>
      <c r="D21" s="36" t="s">
        <v>26</v>
      </c>
      <c r="E21" s="36"/>
      <c r="F21" s="118">
        <f>J20</f>
        <v>0</v>
      </c>
      <c r="G21" s="119"/>
      <c r="H21" s="119"/>
      <c r="I21" s="120"/>
    </row>
    <row r="22" spans="1:11" ht="45" customHeight="1" thickBot="1">
      <c r="A22" s="72"/>
      <c r="B22" s="73"/>
      <c r="C22" s="86" t="s">
        <v>42</v>
      </c>
      <c r="D22" s="87"/>
      <c r="E22" s="37">
        <v>0.1</v>
      </c>
      <c r="F22" s="127">
        <f>F21*-E22</f>
        <v>0</v>
      </c>
      <c r="G22" s="128"/>
      <c r="H22" s="128"/>
      <c r="I22" s="129"/>
    </row>
    <row r="23" spans="1:11" ht="39.9" customHeight="1" thickBot="1">
      <c r="A23" s="74"/>
      <c r="B23" s="75"/>
      <c r="C23" s="65"/>
      <c r="D23" s="65"/>
      <c r="E23" s="65" t="s">
        <v>28</v>
      </c>
      <c r="F23" s="78">
        <f>F21+F22</f>
        <v>0</v>
      </c>
      <c r="G23" s="79"/>
      <c r="H23" s="79"/>
      <c r="I23" s="80"/>
      <c r="J23" s="9">
        <f>I23*G23</f>
        <v>0</v>
      </c>
    </row>
    <row r="24" spans="1:11" ht="102.75" customHeight="1" thickBot="1">
      <c r="A24" s="115" t="s">
        <v>46</v>
      </c>
      <c r="B24" s="116"/>
      <c r="C24" s="116"/>
      <c r="D24" s="116"/>
      <c r="E24" s="117"/>
      <c r="F24" s="121">
        <f>INT(J24)</f>
        <v>0</v>
      </c>
      <c r="G24" s="122"/>
      <c r="H24" s="122"/>
      <c r="I24" s="123"/>
      <c r="J24" s="9">
        <f>K24/11</f>
        <v>0</v>
      </c>
      <c r="K24" s="9">
        <f>J20*13%</f>
        <v>0</v>
      </c>
    </row>
    <row r="25" spans="1:11" ht="102.75" customHeight="1" thickBot="1">
      <c r="A25" s="138" t="s">
        <v>47</v>
      </c>
      <c r="B25" s="139"/>
      <c r="C25" s="139"/>
      <c r="D25" s="139"/>
      <c r="E25" s="140"/>
      <c r="F25" s="141">
        <f>IF(J20&lt;=100,0,IF(J20&gt;=500,5,IF(J20&gt;=400,4,IF(J20&gt;=300,3,IF(J20&gt;=200,2,IF(J20&gt;=100,1,0))))))</f>
        <v>0</v>
      </c>
      <c r="G25" s="142"/>
      <c r="H25" s="142"/>
      <c r="I25" s="143"/>
    </row>
    <row r="26" spans="1:11" ht="15.75" customHeight="1" thickBot="1">
      <c r="A26" s="124"/>
      <c r="B26" s="125"/>
      <c r="C26" s="125"/>
      <c r="D26" s="125"/>
      <c r="E26" s="125"/>
      <c r="F26" s="125"/>
      <c r="G26" s="125"/>
      <c r="H26" s="125"/>
      <c r="I26" s="126"/>
    </row>
    <row r="27" spans="1:11" s="38" customFormat="1" ht="57.6" customHeight="1">
      <c r="A27" s="144" t="s">
        <v>45</v>
      </c>
      <c r="B27" s="145"/>
      <c r="C27" s="145"/>
      <c r="D27" s="145"/>
      <c r="E27" s="145"/>
      <c r="F27" s="145"/>
      <c r="G27" s="145"/>
      <c r="H27" s="145"/>
      <c r="I27" s="76"/>
    </row>
    <row r="28" spans="1:11" ht="110.25" customHeight="1" thickBot="1">
      <c r="A28" s="146"/>
      <c r="B28" s="147"/>
      <c r="C28" s="147"/>
      <c r="D28" s="147"/>
      <c r="E28" s="147"/>
      <c r="F28" s="147"/>
      <c r="G28" s="147"/>
      <c r="H28" s="147"/>
      <c r="I28" s="77"/>
    </row>
    <row r="29" spans="1:11" ht="47.4" customHeight="1" thickBot="1">
      <c r="A29" s="109" t="s">
        <v>44</v>
      </c>
      <c r="B29" s="110"/>
      <c r="C29" s="110"/>
      <c r="D29" s="110"/>
      <c r="E29" s="110"/>
      <c r="F29" s="110"/>
      <c r="G29" s="110"/>
      <c r="H29" s="110"/>
      <c r="I29" s="111"/>
    </row>
  </sheetData>
  <sheetProtection algorithmName="SHA-512" hashValue="XRMbqxp1UyIcd7Dly311Wabr0BmsCbkBdwDZg4WIzbL99iJT1LABtMMgTHMZ80cN/mamfT4GtEEhnv6AwoyK9A==" saltValue="WrL95QX0kYKyw669hmFmIg==" spinCount="100000" sheet="1" selectLockedCells="1"/>
  <mergeCells count="29">
    <mergeCell ref="A29:I29"/>
    <mergeCell ref="C10:C11"/>
    <mergeCell ref="C13:C14"/>
    <mergeCell ref="C15:C17"/>
    <mergeCell ref="A24:E24"/>
    <mergeCell ref="F21:I21"/>
    <mergeCell ref="F24:I24"/>
    <mergeCell ref="A26:I26"/>
    <mergeCell ref="F22:I22"/>
    <mergeCell ref="A7:B17"/>
    <mergeCell ref="A18:B19"/>
    <mergeCell ref="A25:E25"/>
    <mergeCell ref="F25:I25"/>
    <mergeCell ref="A27:H28"/>
    <mergeCell ref="A5:B5"/>
    <mergeCell ref="C5:E5"/>
    <mergeCell ref="F5:H5"/>
    <mergeCell ref="A4:I4"/>
    <mergeCell ref="A1:B1"/>
    <mergeCell ref="C1:E1"/>
    <mergeCell ref="A2:B2"/>
    <mergeCell ref="C2:E2"/>
    <mergeCell ref="F1:I2"/>
    <mergeCell ref="A3:I3"/>
    <mergeCell ref="I27:I28"/>
    <mergeCell ref="F23:I23"/>
    <mergeCell ref="A6:B6"/>
    <mergeCell ref="C7:C9"/>
    <mergeCell ref="C22:D22"/>
  </mergeCells>
  <conditionalFormatting sqref="F24:F25">
    <cfRule type="containsErrors" dxfId="0" priority="2">
      <formula>ISERROR(F24)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8" orientation="portrait" r:id="rId1"/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yracuseOfficeCustomData>{"createMode":"plain_doc","forceRefresh":"0"}</SyracuseOfficeCustom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3236611BAA5147A158219E576F924B" ma:contentTypeVersion="14" ma:contentTypeDescription="Ein neues Dokument erstellen." ma:contentTypeScope="" ma:versionID="8e7a291b16aade777ba8f1a243bee26e">
  <xsd:schema xmlns:xsd="http://www.w3.org/2001/XMLSchema" xmlns:xs="http://www.w3.org/2001/XMLSchema" xmlns:p="http://schemas.microsoft.com/office/2006/metadata/properties" xmlns:ns2="47815501-e22f-479a-a2ab-32345717b532" xmlns:ns3="a6f64af2-e244-4b67-aafd-f97c993dc6e2" xmlns:ns4="3e0edfce-f13a-460e-9a4b-7ea970ce2b3e" targetNamespace="http://schemas.microsoft.com/office/2006/metadata/properties" ma:root="true" ma:fieldsID="0ce6344b307aad78211b4c1f25cbf42b" ns2:_="" ns3:_="" ns4:_="">
    <xsd:import namespace="47815501-e22f-479a-a2ab-32345717b532"/>
    <xsd:import namespace="a6f64af2-e244-4b67-aafd-f97c993dc6e2"/>
    <xsd:import namespace="3e0edfce-f13a-460e-9a4b-7ea970ce2b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15501-e22f-479a-a2ab-32345717b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4f4ad334-b820-462f-a6a1-13189f35d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64af2-e244-4b67-aafd-f97c993dc6e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edfce-f13a-460e-9a4b-7ea970ce2b3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e7d531b-c512-46a9-a3b6-5d55009796b1}" ma:internalName="TaxCatchAll" ma:showField="CatchAllData" ma:web="3e0edfce-f13a-460e-9a4b-7ea970ce2b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815501-e22f-479a-a2ab-32345717b532">
      <Terms xmlns="http://schemas.microsoft.com/office/infopath/2007/PartnerControls"/>
    </lcf76f155ced4ddcb4097134ff3c332f>
    <TaxCatchAll xmlns="3e0edfce-f13a-460e-9a4b-7ea970ce2b3e" xsi:nil="true"/>
  </documentManagement>
</p:properties>
</file>

<file path=customXml/itemProps1.xml><?xml version="1.0" encoding="utf-8"?>
<ds:datastoreItem xmlns:ds="http://schemas.openxmlformats.org/officeDocument/2006/customXml" ds:itemID="{5DDA1779-1AE5-494E-A110-8DFF1808C2D1}">
  <ds:schemaRefs/>
</ds:datastoreItem>
</file>

<file path=customXml/itemProps2.xml><?xml version="1.0" encoding="utf-8"?>
<ds:datastoreItem xmlns:ds="http://schemas.openxmlformats.org/officeDocument/2006/customXml" ds:itemID="{838CF958-4F21-48CF-A429-047EFAE6D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15501-e22f-479a-a2ab-32345717b532"/>
    <ds:schemaRef ds:uri="a6f64af2-e244-4b67-aafd-f97c993dc6e2"/>
    <ds:schemaRef ds:uri="3e0edfce-f13a-460e-9a4b-7ea970ce2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E0277B-F6C4-483C-8A02-33AE5E6AB01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73CCFC-CA1C-4642-93F1-8023BE1F154E}">
  <ds:schemaRefs>
    <ds:schemaRef ds:uri="http://schemas.microsoft.com/office/2006/metadata/properties"/>
    <ds:schemaRef ds:uri="http://schemas.microsoft.com/office/infopath/2007/PartnerControls"/>
    <ds:schemaRef ds:uri="47815501-e22f-479a-a2ab-32345717b532"/>
    <ds:schemaRef ds:uri="3e0edfce-f13a-460e-9a4b-7ea970ce2b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Refill</vt:lpstr>
      <vt:lpstr>Refill!Druckbereich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Gransee, Olaf</dc:creator>
  <cp:keywords/>
  <dc:description/>
  <cp:lastModifiedBy>Braun. Silke</cp:lastModifiedBy>
  <cp:revision/>
  <cp:lastPrinted>2025-05-21T06:57:43Z</cp:lastPrinted>
  <dcterms:created xsi:type="dcterms:W3CDTF">2018-03-05T10:29:29Z</dcterms:created>
  <dcterms:modified xsi:type="dcterms:W3CDTF">2025-05-26T06:43:16Z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0x010100343236611BAA5147A158219E576F924B</vt:lpwstr>
  </property>
  <property fmtid="{D5CDD505-2E9C-101B-9397-08002B2CF9AE}" pid="3" name="MediaServiceImageTags">
    <vt:lpwstr/>
  </property>
</Properties>
</file>